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<sst xmlns="http://schemas.openxmlformats.org/spreadsheetml/2006/main" count="77" uniqueCount="77">
  <si>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</si>
  <si>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ZCB013</t>
  </si>
  <si>
    <t xml:space="preserve">Ud</t>
  </si>
  <si>
    <t xml:space="preserve">Incorporación de captador solar térmico para instalación colectiva, en fachada.</t>
  </si>
  <si>
    <r>
      <rPr>
        <sz val="8.25"/>
        <color rgb="FF000000"/>
        <rFont val="Arial"/>
        <family val="2"/>
      </rPr>
      <t xml:space="preserve">Rehabilitación energética de edificio mediante la incorporación de captador solar térmico de tubos de vacío, con posibilidad de giro de los tubos, con panel de montaje vertical de 720x2220x120 mm, superficie útil 1,125 m², rendimiento óptico 0,73 y coeficiente de pérdidas primario 0,18 W/m²K, según UNE-EN 12975-2, compuesto de panel de 16 tubos de vidrio con borosilicato unidos mediante carcasa de acero galvanizado prelacado, colocado sobre estructura soporte para fachada, interacumulador de acero vitrificado, con intercambiador de un serpentín, de suelo, 300 l, altura 1640 mm, diámetro 680 mm, aislamiento de 50 mm de espesor con poliuretano de alta densidad, libre de CFC, protección contra corrosión mediante ánodo de magnesio, vaso de expansión, capacidad 25 l, de 425 mm de altura y 320 mm de diámetro, con rosca de 3/4" de diámetro y 10 bar de presión y 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 Incluso accesorios de montaje y fijación, conjunto de conexiones hidráulicas entre captadores solares térmicos, líquido de relleno para captador solar térmico, válvula de seguridad, purgador, válvulas de corte y demás accesorios, válvulas de corte, elementos de montaje y accesorios necesarios para su correcto funcionamiento, manómetro y elementos de montaje y conexión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</si>
  <si>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</si>
  <si>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</si>
  <si>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</si>
  <si>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</si>
  <si>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</si>
  <si>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</si>
  <si>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</si>
  <si>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mt38csg200a</t>
  </si>
  <si>
    <t xml:space="preserve">Ud</t>
  </si>
  <si>
    <t xml:space="preserve">Captador solar térmico de tubos de vacío, con posibilidad de giro de los tubos, con panel de montaje vertical de 720x2220x120 mm, superficie útil 1,125 m², rendimiento óptico 0,73 y coeficiente de pérdidas primario 0,18 W/m²K, según UNE-EN 12975-2, compuesto de panel de 16 tubos de vidrio con borosilicato unidos mediante carcasa de acero galvanizado prelacado.</t>
  </si>
  <si>
    <t xml:space="preserve">mt38csg208a</t>
  </si>
  <si>
    <t xml:space="preserve">Ud</t>
  </si>
  <si>
    <t xml:space="preserve">Soportes para fijación a fachada vertical de captador solar térmico de tubos de vacío.</t>
  </si>
  <si>
    <t xml:space="preserve">mt38csg040</t>
  </si>
  <si>
    <t xml:space="preserve">Ud</t>
  </si>
  <si>
    <t xml:space="preserve">Kit de conexiones hidráulicas para captadores solares térmicos, con conexiones aisladas, tapones, pasacables y racores.</t>
  </si>
  <si>
    <t xml:space="preserve">mt38csg120</t>
  </si>
  <si>
    <t xml:space="preserve">Ud</t>
  </si>
  <si>
    <t xml:space="preserve">Purgador automático, especial para aplicaciones de energía solar térmica, equipado con válvula de esfera y cámara de acumulación de vapor.</t>
  </si>
  <si>
    <t xml:space="preserve">mt38csg110</t>
  </si>
  <si>
    <t xml:space="preserve">Ud</t>
  </si>
  <si>
    <t xml:space="preserve">Válvula de seguridad especial para aplicaciones de energía solar térmica, para una temperatura máxima de 130°C.</t>
  </si>
  <si>
    <t xml:space="preserve">mt38csg100</t>
  </si>
  <si>
    <t xml:space="preserve">l</t>
  </si>
  <si>
    <t xml:space="preserve">Solución agua-glicol para relleno de captador solar térmico, para una temperatura de trabajo de -28°C a +200°C.</t>
  </si>
  <si>
    <t xml:space="preserve">mt37sve010d</t>
  </si>
  <si>
    <t xml:space="preserve">Ud</t>
  </si>
  <si>
    <t xml:space="preserve">Válvula de esfera de latón niquelado para roscar de 1".</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</si>
  <si>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</si>
  <si>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</si>
  <si>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</si>
  <si>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</si>
  <si>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</si>
  <si>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</si>
  <si>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</si>
  <si>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</si>
  <si>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</si>
  <si>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mt38vex010g</t>
  </si>
  <si>
    <t xml:space="preserve">Ud</t>
  </si>
  <si>
    <t xml:space="preserve">Vaso de expansión, capacidad 25 l, de 425 mm de altura y 320 mm de diámetro, con rosca de 3/4" de diámetro y 10 bar de presión.</t>
  </si>
  <si>
    <t xml:space="preserve">mt38vex015</t>
  </si>
  <si>
    <t xml:space="preserve">Ud</t>
  </si>
  <si>
    <t xml:space="preserve">Conexión para vasos de expansión, formada por soportes y latiguillos de conexión.</t>
  </si>
  <si>
    <t xml:space="preserve">mt42www040</t>
  </si>
  <si>
    <t xml:space="preserve">Ud</t>
  </si>
  <si>
    <t xml:space="preserve">Manómetro con baño de glicerina y diámetro de esfera de 100 mm, con toma vertical, para montaje roscado de 1/2", escala de presión de 0 a 5 bar.</t>
  </si>
  <si>
    <t xml:space="preserve">mt38cst070b</t>
  </si>
  <si>
    <t xml:space="preserve">Ud</t>
  </si>
  <si>
    <t xml:space="preserve">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t>
  </si>
  <si>
    <t xml:space="preserve">mt38www011</t>
  </si>
  <si>
    <t xml:space="preserve">Ud</t>
  </si>
  <si>
    <t xml:space="preserve">Material auxiliar para instalaciones de A.C.S.</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</si>
  <si>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</si>
  <si>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</si>
  <si>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</si>
  <si>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</si>
  <si>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</si>
  <si>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</si>
  <si>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</si>
  <si>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</si>
  <si>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</si>
  <si>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</si>
  <si>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</si>
  <si>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</si>
  <si>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</si>
  <si>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</si>
  <si>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</si>
  <si>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</si>
  <si>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</si>
  <si>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</si>
  <si>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4.163,93€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</si>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</sst>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6.97" customWidth="1"/>
    <col min="5" max="5" width="70.89"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50.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821</v>
      </c>
      <c r="H10" s="12">
        <f ca="1">ROUND(INDIRECT(ADDRESS(ROW()+(0), COLUMN()+(-2), 1))*INDIRECT(ADDRESS(ROW()+(0), COLUMN()+(-1), 1)), 2)</f>
        <v>821</v>
      </c>
    </row>
    <row r="11" spans="1:8" ht="24.00" thickBot="1" customHeight="1">
      <c r="A11" s="1" t="s">
        <v>15</v>
      </c>
      <c r="B11" s="1"/>
      <c r="C11" s="10" t="s">
        <v>16</v>
      </c>
      <c r="D11" s="10"/>
      <c r="E11" s="1" t="s">
        <v>17</v>
      </c>
      <c r="F11" s="11">
        <v>1</v>
      </c>
      <c r="G11" s="12">
        <v>100</v>
      </c>
      <c r="H11" s="12">
        <f ca="1">ROUND(INDIRECT(ADDRESS(ROW()+(0), COLUMN()+(-2), 1))*INDIRECT(ADDRESS(ROW()+(0), COLUMN()+(-1), 1)), 2)</f>
        <v>100</v>
      </c>
    </row>
    <row r="12" spans="1:8" ht="24.00" thickBot="1" customHeight="1">
      <c r="A12" s="1" t="s">
        <v>18</v>
      </c>
      <c r="B12" s="1"/>
      <c r="C12" s="10" t="s">
        <v>19</v>
      </c>
      <c r="D12" s="10"/>
      <c r="E12" s="1" t="s">
        <v>20</v>
      </c>
      <c r="F12" s="11">
        <v>1</v>
      </c>
      <c r="G12" s="12">
        <v>91.67</v>
      </c>
      <c r="H12" s="12">
        <f ca="1">ROUND(INDIRECT(ADDRESS(ROW()+(0), COLUMN()+(-2), 1))*INDIRECT(ADDRESS(ROW()+(0), COLUMN()+(-1), 1)), 2)</f>
        <v>91.67</v>
      </c>
    </row>
    <row r="13" spans="1:8" ht="24.00" thickBot="1" customHeight="1">
      <c r="A13" s="1" t="s">
        <v>21</v>
      </c>
      <c r="B13" s="1"/>
      <c r="C13" s="10" t="s">
        <v>22</v>
      </c>
      <c r="D13" s="10"/>
      <c r="E13" s="1" t="s">
        <v>23</v>
      </c>
      <c r="F13" s="11">
        <v>1</v>
      </c>
      <c r="G13" s="12">
        <v>72.75</v>
      </c>
      <c r="H13" s="12">
        <f ca="1">ROUND(INDIRECT(ADDRESS(ROW()+(0), COLUMN()+(-2), 1))*INDIRECT(ADDRESS(ROW()+(0), COLUMN()+(-1), 1)), 2)</f>
        <v>72.75</v>
      </c>
    </row>
    <row r="14" spans="1:8" ht="24.00" thickBot="1" customHeight="1">
      <c r="A14" s="1" t="s">
        <v>24</v>
      </c>
      <c r="B14" s="1"/>
      <c r="C14" s="10" t="s">
        <v>25</v>
      </c>
      <c r="D14" s="10"/>
      <c r="E14" s="1" t="s">
        <v>26</v>
      </c>
      <c r="F14" s="11">
        <v>1</v>
      </c>
      <c r="G14" s="12">
        <v>38.8</v>
      </c>
      <c r="H14" s="12">
        <f ca="1">ROUND(INDIRECT(ADDRESS(ROW()+(0), COLUMN()+(-2), 1))*INDIRECT(ADDRESS(ROW()+(0), COLUMN()+(-1), 1)), 2)</f>
        <v>38.8</v>
      </c>
    </row>
    <row r="15" spans="1:8" ht="24.00" thickBot="1" customHeight="1">
      <c r="A15" s="1" t="s">
        <v>27</v>
      </c>
      <c r="B15" s="1"/>
      <c r="C15" s="10" t="s">
        <v>28</v>
      </c>
      <c r="D15" s="10"/>
      <c r="E15" s="1" t="s">
        <v>29</v>
      </c>
      <c r="F15" s="11">
        <v>1.16</v>
      </c>
      <c r="G15" s="12">
        <v>4</v>
      </c>
      <c r="H15" s="12">
        <f ca="1">ROUND(INDIRECT(ADDRESS(ROW()+(0), COLUMN()+(-2), 1))*INDIRECT(ADDRESS(ROW()+(0), COLUMN()+(-1), 1)), 2)</f>
        <v>4.64</v>
      </c>
    </row>
    <row r="16" spans="1:8" ht="13.50" thickBot="1" customHeight="1">
      <c r="A16" s="1" t="s">
        <v>30</v>
      </c>
      <c r="B16" s="1"/>
      <c r="C16" s="10" t="s">
        <v>31</v>
      </c>
      <c r="D16" s="10"/>
      <c r="E16" s="1" t="s">
        <v>32</v>
      </c>
      <c r="F16" s="11">
        <v>4</v>
      </c>
      <c r="G16" s="12">
        <v>12.15</v>
      </c>
      <c r="H16" s="12">
        <f ca="1">ROUND(INDIRECT(ADDRESS(ROW()+(0), COLUMN()+(-2), 1))*INDIRECT(ADDRESS(ROW()+(0), COLUMN()+(-1), 1)), 2)</f>
        <v>48.6</v>
      </c>
    </row>
    <row r="17" spans="1:8" ht="45.00" thickBot="1" customHeight="1">
      <c r="A17" s="1" t="s">
        <v>33</v>
      </c>
      <c r="B17" s="1"/>
      <c r="C17" s="10" t="s">
        <v>34</v>
      </c>
      <c r="D17" s="10"/>
      <c r="E17" s="1" t="s">
        <v>35</v>
      </c>
      <c r="F17" s="11">
        <v>1</v>
      </c>
      <c r="G17" s="12">
        <v>1500</v>
      </c>
      <c r="H17" s="12">
        <f ca="1">ROUND(INDIRECT(ADDRESS(ROW()+(0), COLUMN()+(-2), 1))*INDIRECT(ADDRESS(ROW()+(0), COLUMN()+(-1), 1)), 2)</f>
        <v>1500</v>
      </c>
    </row>
    <row r="18" spans="1:8" ht="24.00" thickBot="1" customHeight="1">
      <c r="A18" s="1" t="s">
        <v>36</v>
      </c>
      <c r="B18" s="1"/>
      <c r="C18" s="10" t="s">
        <v>37</v>
      </c>
      <c r="D18" s="10"/>
      <c r="E18" s="1" t="s">
        <v>38</v>
      </c>
      <c r="F18" s="11">
        <v>1</v>
      </c>
      <c r="G18" s="12">
        <v>4.42</v>
      </c>
      <c r="H18" s="12">
        <f ca="1">ROUND(INDIRECT(ADDRESS(ROW()+(0), COLUMN()+(-2), 1))*INDIRECT(ADDRESS(ROW()+(0), COLUMN()+(-1), 1)), 2)</f>
        <v>4.42</v>
      </c>
    </row>
    <row r="19" spans="1:8" ht="13.50" thickBot="1" customHeight="1">
      <c r="A19" s="1" t="s">
        <v>39</v>
      </c>
      <c r="B19" s="1"/>
      <c r="C19" s="10" t="s">
        <v>40</v>
      </c>
      <c r="D19" s="10"/>
      <c r="E19" s="1" t="s">
        <v>41</v>
      </c>
      <c r="F19" s="11">
        <v>2</v>
      </c>
      <c r="G19" s="12">
        <v>7.3</v>
      </c>
      <c r="H19" s="12">
        <f ca="1">ROUND(INDIRECT(ADDRESS(ROW()+(0), COLUMN()+(-2), 1))*INDIRECT(ADDRESS(ROW()+(0), COLUMN()+(-1), 1)), 2)</f>
        <v>14.6</v>
      </c>
    </row>
    <row r="20" spans="1:8" ht="24.00" thickBot="1" customHeight="1">
      <c r="A20" s="1" t="s">
        <v>42</v>
      </c>
      <c r="B20" s="1"/>
      <c r="C20" s="10" t="s">
        <v>43</v>
      </c>
      <c r="D20" s="10"/>
      <c r="E20" s="1" t="s">
        <v>44</v>
      </c>
      <c r="F20" s="11">
        <v>1</v>
      </c>
      <c r="G20" s="12">
        <v>30.07</v>
      </c>
      <c r="H20" s="12">
        <f ca="1">ROUND(INDIRECT(ADDRESS(ROW()+(0), COLUMN()+(-2), 1))*INDIRECT(ADDRESS(ROW()+(0), COLUMN()+(-1), 1)), 2)</f>
        <v>30.07</v>
      </c>
    </row>
    <row r="21" spans="1:8" ht="13.50" thickBot="1" customHeight="1">
      <c r="A21" s="1" t="s">
        <v>45</v>
      </c>
      <c r="B21" s="1"/>
      <c r="C21" s="10" t="s">
        <v>46</v>
      </c>
      <c r="D21" s="10"/>
      <c r="E21" s="1" t="s">
        <v>47</v>
      </c>
      <c r="F21" s="11">
        <v>1</v>
      </c>
      <c r="G21" s="12">
        <v>61.75</v>
      </c>
      <c r="H21" s="12">
        <f ca="1">ROUND(INDIRECT(ADDRESS(ROW()+(0), COLUMN()+(-2), 1))*INDIRECT(ADDRESS(ROW()+(0), COLUMN()+(-1), 1)), 2)</f>
        <v>61.75</v>
      </c>
    </row>
    <row r="22" spans="1:8" ht="24.00" thickBot="1" customHeight="1">
      <c r="A22" s="1" t="s">
        <v>48</v>
      </c>
      <c r="B22" s="1"/>
      <c r="C22" s="10" t="s">
        <v>49</v>
      </c>
      <c r="D22" s="10"/>
      <c r="E22" s="1" t="s">
        <v>50</v>
      </c>
      <c r="F22" s="11">
        <v>1</v>
      </c>
      <c r="G22" s="12">
        <v>43.29</v>
      </c>
      <c r="H22" s="12">
        <f ca="1">ROUND(INDIRECT(ADDRESS(ROW()+(0), COLUMN()+(-2), 1))*INDIRECT(ADDRESS(ROW()+(0), COLUMN()+(-1), 1)), 2)</f>
        <v>43.29</v>
      </c>
    </row>
    <row r="23" spans="1:8" ht="97.50" thickBot="1" customHeight="1">
      <c r="A23" s="1" t="s">
        <v>51</v>
      </c>
      <c r="B23" s="1"/>
      <c r="C23" s="10" t="s">
        <v>52</v>
      </c>
      <c r="D23" s="10"/>
      <c r="E23" s="1" t="s">
        <v>53</v>
      </c>
      <c r="F23" s="11">
        <v>1</v>
      </c>
      <c r="G23" s="12">
        <v>1014</v>
      </c>
      <c r="H23" s="12">
        <f ca="1">ROUND(INDIRECT(ADDRESS(ROW()+(0), COLUMN()+(-2), 1))*INDIRECT(ADDRESS(ROW()+(0), COLUMN()+(-1), 1)), 2)</f>
        <v>1014</v>
      </c>
    </row>
    <row r="24" spans="1:8" ht="13.50" thickBot="1" customHeight="1">
      <c r="A24" s="1" t="s">
        <v>54</v>
      </c>
      <c r="B24" s="1"/>
      <c r="C24" s="10" t="s">
        <v>55</v>
      </c>
      <c r="D24" s="10"/>
      <c r="E24" s="1" t="s">
        <v>56</v>
      </c>
      <c r="F24" s="13">
        <v>1</v>
      </c>
      <c r="G24" s="14">
        <v>1.45</v>
      </c>
      <c r="H24" s="14">
        <f ca="1">ROUND(INDIRECT(ADDRESS(ROW()+(0), COLUMN()+(-2), 1))*INDIRECT(ADDRESS(ROW()+(0), COLUMN()+(-1), 1)), 2)</f>
        <v>1.45</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3847.04</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1">
        <v>3.244</v>
      </c>
      <c r="G27" s="12">
        <v>23.74</v>
      </c>
      <c r="H27" s="12">
        <f ca="1">ROUND(INDIRECT(ADDRESS(ROW()+(0), COLUMN()+(-2), 1))*INDIRECT(ADDRESS(ROW()+(0), COLUMN()+(-1), 1)), 2)</f>
        <v>77.01</v>
      </c>
    </row>
    <row r="28" spans="1:8" ht="13.50" thickBot="1" customHeight="1">
      <c r="A28" s="1" t="s">
        <v>62</v>
      </c>
      <c r="B28" s="1"/>
      <c r="C28" s="10" t="s">
        <v>63</v>
      </c>
      <c r="D28" s="10"/>
      <c r="E28" s="1" t="s">
        <v>64</v>
      </c>
      <c r="F28" s="11">
        <v>3.244</v>
      </c>
      <c r="G28" s="12">
        <v>21.9</v>
      </c>
      <c r="H28" s="12">
        <f ca="1">ROUND(INDIRECT(ADDRESS(ROW()+(0), COLUMN()+(-2), 1))*INDIRECT(ADDRESS(ROW()+(0), COLUMN()+(-1), 1)), 2)</f>
        <v>71.04</v>
      </c>
    </row>
    <row r="29" spans="1:8" ht="13.50" thickBot="1" customHeight="1">
      <c r="A29" s="1" t="s">
        <v>65</v>
      </c>
      <c r="B29" s="1"/>
      <c r="C29" s="10" t="s">
        <v>66</v>
      </c>
      <c r="D29" s="10"/>
      <c r="E29" s="1" t="s">
        <v>67</v>
      </c>
      <c r="F29" s="11">
        <v>2</v>
      </c>
      <c r="G29" s="12">
        <v>23.74</v>
      </c>
      <c r="H29" s="12">
        <f ca="1">ROUND(INDIRECT(ADDRESS(ROW()+(0), COLUMN()+(-2), 1))*INDIRECT(ADDRESS(ROW()+(0), COLUMN()+(-1), 1)), 2)</f>
        <v>47.48</v>
      </c>
    </row>
    <row r="30" spans="1:8" ht="13.50" thickBot="1" customHeight="1">
      <c r="A30" s="1" t="s">
        <v>68</v>
      </c>
      <c r="B30" s="1"/>
      <c r="C30" s="10" t="s">
        <v>69</v>
      </c>
      <c r="D30" s="10"/>
      <c r="E30" s="1" t="s">
        <v>70</v>
      </c>
      <c r="F30" s="13">
        <v>2</v>
      </c>
      <c r="G30" s="14">
        <v>21.9</v>
      </c>
      <c r="H30" s="14">
        <f ca="1">ROUND(INDIRECT(ADDRESS(ROW()+(0), COLUMN()+(-2), 1))*INDIRECT(ADDRESS(ROW()+(0), COLUMN()+(-1), 1)), 2)</f>
        <v>43.8</v>
      </c>
    </row>
    <row r="31" spans="1:8" ht="13.50" thickBot="1" customHeight="1">
      <c r="A31" s="15"/>
      <c r="B31" s="15"/>
      <c r="C31" s="15"/>
      <c r="D31" s="15"/>
      <c r="E31" s="15"/>
      <c r="F31" s="9" t="s">
        <v>71</v>
      </c>
      <c r="G31" s="9"/>
      <c r="H31" s="17">
        <f ca="1">ROUND(SUM(INDIRECT(ADDRESS(ROW()+(-1), COLUMN()+(0), 1)),INDIRECT(ADDRESS(ROW()+(-2), COLUMN()+(0), 1)),INDIRECT(ADDRESS(ROW()+(-3), COLUMN()+(0), 1)),INDIRECT(ADDRESS(ROW()+(-4), COLUMN()+(0), 1))), 2)</f>
        <v>239.33</v>
      </c>
    </row>
    <row r="32" spans="1:8" ht="13.50" thickBot="1" customHeight="1">
      <c r="A32" s="15">
        <v>3</v>
      </c>
      <c r="B32" s="15"/>
      <c r="C32" s="15"/>
      <c r="D32" s="15"/>
      <c r="E32" s="18" t="s">
        <v>72</v>
      </c>
      <c r="F32" s="18"/>
      <c r="G32" s="15"/>
      <c r="H32" s="15"/>
    </row>
    <row r="33" spans="1:8" ht="13.50" thickBot="1" customHeight="1">
      <c r="A33" s="19"/>
      <c r="B33" s="19"/>
      <c r="C33" s="20" t="s">
        <v>73</v>
      </c>
      <c r="D33" s="20"/>
      <c r="E33" s="19" t="s">
        <v>74</v>
      </c>
      <c r="F33" s="13">
        <v>2</v>
      </c>
      <c r="G33" s="14">
        <f ca="1">ROUND(SUM(INDIRECT(ADDRESS(ROW()+(-2), COLUMN()+(1), 1)),INDIRECT(ADDRESS(ROW()+(-8), COLUMN()+(1), 1))), 2)</f>
        <v>4086.37</v>
      </c>
      <c r="H33" s="14">
        <f ca="1">ROUND(INDIRECT(ADDRESS(ROW()+(0), COLUMN()+(-2), 1))*INDIRECT(ADDRESS(ROW()+(0), COLUMN()+(-1), 1))/100, 2)</f>
        <v>81.73</v>
      </c>
    </row>
    <row r="34" spans="1:8" ht="13.50" thickBot="1" customHeight="1">
      <c r="A34" s="21" t="s">
        <v>75</v>
      </c>
      <c r="B34" s="21"/>
      <c r="C34" s="22"/>
      <c r="D34" s="22"/>
      <c r="E34" s="23"/>
      <c r="F34" s="24" t="s">
        <v>76</v>
      </c>
      <c r="G34" s="25"/>
      <c r="H34" s="26">
        <f ca="1">ROUND(SUM(INDIRECT(ADDRESS(ROW()+(-1), COLUMN()+(0), 1)),INDIRECT(ADDRESS(ROW()+(-3), COLUMN()+(0), 1)),INDIRECT(ADDRESS(ROW()+(-9), COLUMN()+(0), 1))), 2)</f>
        <v>4168.1</v>
      </c>
    </row>
  </sheetData>
  <mergeCells count="6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